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SEGUNDO TRIMESTRE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8800" windowHeight="12135"/>
  </bookViews>
  <sheets>
    <sheet name="EAEPED_OG" sheetId="1" r:id="rId1"/>
  </sheets>
  <definedNames>
    <definedName name="_xlnm.Print_Area" localSheetId="0">EAEPED_OG!$A$1:$I$160</definedName>
    <definedName name="_xlnm.Print_Titles" localSheetId="0">EAEPED_OG!$2:$8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2" i="1"/>
  <c r="H53" i="1"/>
  <c r="H55" i="1"/>
  <c r="H57" i="1"/>
  <c r="H58" i="1"/>
  <c r="H59" i="1"/>
  <c r="H42" i="1"/>
  <c r="H43" i="1"/>
  <c r="H44" i="1"/>
  <c r="H45" i="1"/>
  <c r="H46" i="1"/>
  <c r="H47" i="1"/>
  <c r="H48" i="1"/>
  <c r="H49" i="1"/>
  <c r="H41" i="1"/>
  <c r="H23" i="1"/>
  <c r="H24" i="1"/>
  <c r="H28" i="1"/>
  <c r="H29" i="1"/>
  <c r="H14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E53" i="1"/>
  <c r="E54" i="1"/>
  <c r="H54" i="1" s="1"/>
  <c r="E55" i="1"/>
  <c r="E56" i="1"/>
  <c r="H56" i="1" s="1"/>
  <c r="E57" i="1"/>
  <c r="E58" i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E22" i="1"/>
  <c r="H22" i="1" s="1"/>
  <c r="E23" i="1"/>
  <c r="E24" i="1"/>
  <c r="E25" i="1"/>
  <c r="H25" i="1" s="1"/>
  <c r="E26" i="1"/>
  <c r="H26" i="1" s="1"/>
  <c r="E27" i="1"/>
  <c r="H27" i="1" s="1"/>
  <c r="E28" i="1"/>
  <c r="E21" i="1"/>
  <c r="H21" i="1" s="1"/>
  <c r="E14" i="1"/>
  <c r="E15" i="1"/>
  <c r="H15" i="1" s="1"/>
  <c r="E16" i="1"/>
  <c r="H16" i="1" s="1"/>
  <c r="E17" i="1"/>
  <c r="H17" i="1" s="1"/>
  <c r="E18" i="1"/>
  <c r="H18" i="1" s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G10" i="1" s="1"/>
  <c r="G160" i="1" s="1"/>
  <c r="F12" i="1"/>
  <c r="E12" i="1"/>
  <c r="D12" i="1"/>
  <c r="D10" i="1" s="1"/>
  <c r="D160" i="1" s="1"/>
  <c r="C12" i="1"/>
  <c r="C10" i="1" s="1"/>
  <c r="C160" i="1" s="1"/>
  <c r="F10" i="1"/>
  <c r="H10" i="1" l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<sst xmlns="http://schemas.openxmlformats.org/spreadsheetml/2006/main" count="163" uniqueCount="90">
  <si>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</si>
  <si>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</si>
  <si>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</si>
  <si>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</si>
  <si>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</si>
  <si>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</si>
  <si>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</si>
  <si>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</si>
  <si>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</si>
  <si>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</si>
  <si>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</si>
  <si>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</si>
  <si>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</si>
  <si>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</si>
  <si>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</si>
  <si>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</si>
  <si>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</si>
  <si>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</si>
  <si>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</si>
  <si>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</si>
  <si>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</si>
  <si>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</si>
  <si>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</si>
  <si>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</si>
  <si>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</si>
  <si>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</si>
  <si>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</si>
  <si>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</si>
  <si>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</si>
  <si>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</si>
  <si>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</si>
  <si>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</si>
  <si>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</si>
  <si>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</si>
  <si>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</si>
  <si>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</si>
  <si>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</si>
  <si>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</si>
  <si>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</si>
  <si>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</si>
  <si>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</si>
  <si>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</si>
  <si>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</si>
  <si>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</si>
  <si>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</si>
  <si>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</si>
  <si>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</si>
  <si>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</si>
  <si>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</si>
  <si>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</si>
  <si>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</si>
  <si>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</si>
  <si>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</si>
  <si>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</si>
  <si>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</si>
  <si>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</si>
  <si>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</si>
  <si>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</si>
  <si>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</si>
  <si>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</si>
  <si>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</si>
  <si>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</si>
  <si>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</si>
  <si>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</si>
  <si>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</si>
  <si>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</si>
  <si>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</si>
  <si>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</si>
  <si>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</si>
  <si>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</si>
  <si>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</si>
  <si>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</si>
  <si>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</si>
  <si>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</si>
  <si>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</si>
  <si>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</si>
  <si>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</si>
  <si>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</si>
  <si>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</si>
  <si>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</si>
  <si>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</si>
  <si>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</si>
  <si>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</si>
  <si>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</si>
  <si>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</si>
  <si>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</si>
  <si>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</si>
  <si>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</si>
  <si>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30 de Junio de 2022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</si>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</sst>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Normal="100" workbookViewId="0">
      <selection activeCell="B2" sqref="B2:H2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3" t="s">
        <v>89</v>
      </c>
      <c r="C2" s="44"/>
      <c r="D2" s="44"/>
      <c r="E2" s="44"/>
      <c r="F2" s="44"/>
      <c r="G2" s="44"/>
      <c r="H2" s="45"/>
    </row>
    <row r="3" spans="2:9" x14ac:dyDescent="0.2">
      <c r="B3" s="46" t="s">
        <v>1</v>
      </c>
      <c r="C3" s="47"/>
      <c r="D3" s="47"/>
      <c r="E3" s="47"/>
      <c r="F3" s="47"/>
      <c r="G3" s="47"/>
      <c r="H3" s="48"/>
    </row>
    <row r="4" spans="2:9" x14ac:dyDescent="0.2">
      <c r="B4" s="46" t="s">
        <v>2</v>
      </c>
      <c r="C4" s="47"/>
      <c r="D4" s="47"/>
      <c r="E4" s="47"/>
      <c r="F4" s="47"/>
      <c r="G4" s="47"/>
      <c r="H4" s="48"/>
    </row>
    <row r="5" spans="2:9" x14ac:dyDescent="0.2">
      <c r="B5" s="49" t="s">
        <v>88</v>
      </c>
      <c r="C5" s="50"/>
      <c r="D5" s="50"/>
      <c r="E5" s="50"/>
      <c r="F5" s="50"/>
      <c r="G5" s="50"/>
      <c r="H5" s="51"/>
    </row>
    <row r="6" spans="2:9" ht="15.75" customHeight="1" thickBot="1" x14ac:dyDescent="0.25">
      <c r="B6" s="52" t="s">
        <v>3</v>
      </c>
      <c r="C6" s="53"/>
      <c r="D6" s="53"/>
      <c r="E6" s="53"/>
      <c r="F6" s="53"/>
      <c r="G6" s="53"/>
      <c r="H6" s="54"/>
    </row>
    <row r="7" spans="2:9" ht="24.75" customHeight="1" thickBot="1" x14ac:dyDescent="0.25">
      <c r="B7" s="36" t="s">
        <v>4</v>
      </c>
      <c r="C7" s="38" t="s">
        <v>5</v>
      </c>
      <c r="D7" s="39"/>
      <c r="E7" s="39"/>
      <c r="F7" s="39"/>
      <c r="G7" s="40"/>
      <c r="H7" s="41" t="s">
        <v>6</v>
      </c>
    </row>
    <row r="8" spans="2:9" ht="24.75" thickBot="1" x14ac:dyDescent="0.25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2"/>
    </row>
    <row r="9" spans="2:9" x14ac:dyDescent="0.2">
      <c r="B9" s="4"/>
      <c r="C9" s="5"/>
      <c r="D9" s="5"/>
      <c r="E9" s="27"/>
      <c r="F9" s="5"/>
      <c r="G9" s="5"/>
      <c r="H9" s="33"/>
    </row>
    <row r="10" spans="2:9" x14ac:dyDescent="0.2">
      <c r="B10" s="6" t="s">
        <v>12</v>
      </c>
      <c r="C10" s="7">
        <f>SUM(C12,C20,C30,C40,C50,C60,C64,C73,C77)</f>
        <v>61730093</v>
      </c>
      <c r="D10" s="8">
        <f>SUM(D12,D20,D30,D40,D50,D60,D64,D73,D77)</f>
        <v>0</v>
      </c>
      <c r="E10" s="28">
        <f t="shared" ref="E10:H10" si="0">SUM(E12,E20,E30,E40,E50,E60,E64,E73,E77)</f>
        <v>61730093</v>
      </c>
      <c r="F10" s="8">
        <f t="shared" si="0"/>
        <v>22042523</v>
      </c>
      <c r="G10" s="8">
        <f t="shared" si="0"/>
        <v>22042523</v>
      </c>
      <c r="H10" s="28">
        <f t="shared" si="0"/>
        <v>39687570</v>
      </c>
    </row>
    <row r="11" spans="2:9" x14ac:dyDescent="0.2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">
      <c r="B12" s="6" t="s">
        <v>13</v>
      </c>
      <c r="C12" s="7">
        <f>SUM(C13:C19)</f>
        <v>32068538</v>
      </c>
      <c r="D12" s="7">
        <f>SUM(D13:D19)</f>
        <v>0</v>
      </c>
      <c r="E12" s="29">
        <f t="shared" ref="E12:H12" si="1">SUM(E13:E19)</f>
        <v>32068538</v>
      </c>
      <c r="F12" s="7">
        <f t="shared" si="1"/>
        <v>14440862</v>
      </c>
      <c r="G12" s="7">
        <f t="shared" si="1"/>
        <v>14440862</v>
      </c>
      <c r="H12" s="29">
        <f t="shared" si="1"/>
        <v>17627676</v>
      </c>
    </row>
    <row r="13" spans="2:9" ht="24" x14ac:dyDescent="0.2">
      <c r="B13" s="10" t="s">
        <v>14</v>
      </c>
      <c r="C13" s="25">
        <v>10036996</v>
      </c>
      <c r="D13" s="25">
        <v>0</v>
      </c>
      <c r="E13" s="30">
        <f>SUM(C13:D13)</f>
        <v>10036996</v>
      </c>
      <c r="F13" s="26">
        <v>4510625</v>
      </c>
      <c r="G13" s="26">
        <v>4510625</v>
      </c>
      <c r="H13" s="34">
        <f>SUM(E13-F13)</f>
        <v>5526371</v>
      </c>
    </row>
    <row r="14" spans="2:9" ht="22.9" customHeight="1" x14ac:dyDescent="0.2">
      <c r="B14" s="10" t="s">
        <v>15</v>
      </c>
      <c r="C14" s="25">
        <v>0</v>
      </c>
      <c r="D14" s="25">
        <v>0</v>
      </c>
      <c r="E14" s="30">
        <f t="shared" ref="E14:E79" si="2">SUM(C14:D14)</f>
        <v>0</v>
      </c>
      <c r="F14" s="26">
        <v>0</v>
      </c>
      <c r="G14" s="26">
        <v>0</v>
      </c>
      <c r="H14" s="34">
        <f t="shared" ref="H14:H79" si="3">SUM(E14-F14)</f>
        <v>0</v>
      </c>
    </row>
    <row r="15" spans="2:9" x14ac:dyDescent="0.2">
      <c r="B15" s="10" t="s">
        <v>16</v>
      </c>
      <c r="C15" s="25">
        <v>8084502</v>
      </c>
      <c r="D15" s="25">
        <v>0</v>
      </c>
      <c r="E15" s="30">
        <f t="shared" si="2"/>
        <v>8084502</v>
      </c>
      <c r="F15" s="26">
        <v>2568737</v>
      </c>
      <c r="G15" s="26">
        <v>2568737</v>
      </c>
      <c r="H15" s="34">
        <f t="shared" si="3"/>
        <v>5515765</v>
      </c>
    </row>
    <row r="16" spans="2:9" x14ac:dyDescent="0.2">
      <c r="B16" s="10" t="s">
        <v>17</v>
      </c>
      <c r="C16" s="25">
        <v>4068842</v>
      </c>
      <c r="D16" s="25">
        <v>0</v>
      </c>
      <c r="E16" s="30">
        <f t="shared" si="2"/>
        <v>4068842</v>
      </c>
      <c r="F16" s="26">
        <v>1675503</v>
      </c>
      <c r="G16" s="26">
        <v>1675503</v>
      </c>
      <c r="H16" s="34">
        <f t="shared" si="3"/>
        <v>2393339</v>
      </c>
    </row>
    <row r="17" spans="2:8" x14ac:dyDescent="0.2">
      <c r="B17" s="10" t="s">
        <v>18</v>
      </c>
      <c r="C17" s="25">
        <v>8878198</v>
      </c>
      <c r="D17" s="25">
        <v>0</v>
      </c>
      <c r="E17" s="30">
        <f t="shared" si="2"/>
        <v>8878198</v>
      </c>
      <c r="F17" s="26">
        <v>5685997</v>
      </c>
      <c r="G17" s="26">
        <v>5685997</v>
      </c>
      <c r="H17" s="34">
        <f t="shared" si="3"/>
        <v>3192201</v>
      </c>
    </row>
    <row r="18" spans="2:8" x14ac:dyDescent="0.2">
      <c r="B18" s="10" t="s">
        <v>19</v>
      </c>
      <c r="C18" s="25">
        <v>1000000</v>
      </c>
      <c r="D18" s="25">
        <v>0</v>
      </c>
      <c r="E18" s="30">
        <f t="shared" si="2"/>
        <v>1000000</v>
      </c>
      <c r="F18" s="26">
        <v>0</v>
      </c>
      <c r="G18" s="26">
        <v>0</v>
      </c>
      <c r="H18" s="34">
        <f t="shared" si="3"/>
        <v>1000000</v>
      </c>
    </row>
    <row r="19" spans="2:8" x14ac:dyDescent="0.2">
      <c r="B19" s="10" t="s">
        <v>20</v>
      </c>
      <c r="C19" s="25">
        <v>0</v>
      </c>
      <c r="D19" s="25">
        <v>0</v>
      </c>
      <c r="E19" s="30">
        <f t="shared" si="2"/>
        <v>0</v>
      </c>
      <c r="F19" s="26">
        <v>0</v>
      </c>
      <c r="G19" s="26">
        <v>0</v>
      </c>
      <c r="H19" s="34">
        <f t="shared" si="3"/>
        <v>0</v>
      </c>
    </row>
    <row r="20" spans="2:8" s="9" customFormat="1" ht="24" x14ac:dyDescent="0.2">
      <c r="B20" s="12" t="s">
        <v>21</v>
      </c>
      <c r="C20" s="7">
        <f>SUM(C21:C29)</f>
        <v>2452807</v>
      </c>
      <c r="D20" s="7">
        <f t="shared" ref="D20:H20" si="4">SUM(D21:D29)</f>
        <v>0</v>
      </c>
      <c r="E20" s="29">
        <f t="shared" si="4"/>
        <v>2452807</v>
      </c>
      <c r="F20" s="7">
        <f t="shared" si="4"/>
        <v>534286</v>
      </c>
      <c r="G20" s="7">
        <f t="shared" si="4"/>
        <v>534286</v>
      </c>
      <c r="H20" s="29">
        <f t="shared" si="4"/>
        <v>1918521</v>
      </c>
    </row>
    <row r="21" spans="2:8" ht="24" x14ac:dyDescent="0.2">
      <c r="B21" s="10" t="s">
        <v>22</v>
      </c>
      <c r="C21" s="25">
        <v>661468</v>
      </c>
      <c r="D21" s="25">
        <v>0</v>
      </c>
      <c r="E21" s="30">
        <f t="shared" si="2"/>
        <v>661468</v>
      </c>
      <c r="F21" s="26">
        <v>131436</v>
      </c>
      <c r="G21" s="26">
        <v>131436</v>
      </c>
      <c r="H21" s="34">
        <f t="shared" si="3"/>
        <v>530032</v>
      </c>
    </row>
    <row r="22" spans="2:8" x14ac:dyDescent="0.2">
      <c r="B22" s="10" t="s">
        <v>23</v>
      </c>
      <c r="C22" s="25">
        <v>148289</v>
      </c>
      <c r="D22" s="25">
        <v>0</v>
      </c>
      <c r="E22" s="30">
        <f t="shared" si="2"/>
        <v>148289</v>
      </c>
      <c r="F22" s="26">
        <v>52337</v>
      </c>
      <c r="G22" s="26">
        <v>52337</v>
      </c>
      <c r="H22" s="34">
        <f t="shared" si="3"/>
        <v>95952</v>
      </c>
    </row>
    <row r="23" spans="2:8" ht="24" x14ac:dyDescent="0.2">
      <c r="B23" s="10" t="s">
        <v>24</v>
      </c>
      <c r="C23" s="25">
        <v>0</v>
      </c>
      <c r="D23" s="25">
        <v>0</v>
      </c>
      <c r="E23" s="30">
        <f t="shared" si="2"/>
        <v>0</v>
      </c>
      <c r="F23" s="26">
        <v>0</v>
      </c>
      <c r="G23" s="26">
        <v>0</v>
      </c>
      <c r="H23" s="34">
        <f t="shared" si="3"/>
        <v>0</v>
      </c>
    </row>
    <row r="24" spans="2:8" ht="24" x14ac:dyDescent="0.2">
      <c r="B24" s="10" t="s">
        <v>25</v>
      </c>
      <c r="C24" s="25">
        <v>0</v>
      </c>
      <c r="D24" s="25">
        <v>0</v>
      </c>
      <c r="E24" s="30">
        <f t="shared" si="2"/>
        <v>0</v>
      </c>
      <c r="F24" s="26">
        <v>0</v>
      </c>
      <c r="G24" s="26">
        <v>0</v>
      </c>
      <c r="H24" s="34">
        <f t="shared" si="3"/>
        <v>0</v>
      </c>
    </row>
    <row r="25" spans="2:8" ht="23.45" customHeight="1" x14ac:dyDescent="0.2">
      <c r="B25" s="10" t="s">
        <v>26</v>
      </c>
      <c r="C25" s="25">
        <v>6447</v>
      </c>
      <c r="D25" s="25">
        <v>0</v>
      </c>
      <c r="E25" s="30">
        <f t="shared" si="2"/>
        <v>6447</v>
      </c>
      <c r="F25" s="26">
        <v>0</v>
      </c>
      <c r="G25" s="26">
        <v>0</v>
      </c>
      <c r="H25" s="34">
        <f t="shared" si="3"/>
        <v>6447</v>
      </c>
    </row>
    <row r="26" spans="2:8" x14ac:dyDescent="0.2">
      <c r="B26" s="10" t="s">
        <v>27</v>
      </c>
      <c r="C26" s="25">
        <v>1529147</v>
      </c>
      <c r="D26" s="25">
        <v>0</v>
      </c>
      <c r="E26" s="30">
        <f t="shared" si="2"/>
        <v>1529147</v>
      </c>
      <c r="F26" s="26">
        <v>328473</v>
      </c>
      <c r="G26" s="26">
        <v>328473</v>
      </c>
      <c r="H26" s="34">
        <f t="shared" si="3"/>
        <v>1200674</v>
      </c>
    </row>
    <row r="27" spans="2:8" ht="24" x14ac:dyDescent="0.2">
      <c r="B27" s="10" t="s">
        <v>28</v>
      </c>
      <c r="C27" s="25">
        <v>107456</v>
      </c>
      <c r="D27" s="25">
        <v>0</v>
      </c>
      <c r="E27" s="30">
        <f t="shared" si="2"/>
        <v>107456</v>
      </c>
      <c r="F27" s="26">
        <v>22040</v>
      </c>
      <c r="G27" s="26">
        <v>22040</v>
      </c>
      <c r="H27" s="34">
        <f t="shared" si="3"/>
        <v>85416</v>
      </c>
    </row>
    <row r="28" spans="2:8" ht="12" customHeight="1" x14ac:dyDescent="0.2">
      <c r="B28" s="10" t="s">
        <v>29</v>
      </c>
      <c r="C28" s="25">
        <v>0</v>
      </c>
      <c r="D28" s="25">
        <v>0</v>
      </c>
      <c r="E28" s="30">
        <f t="shared" si="2"/>
        <v>0</v>
      </c>
      <c r="F28" s="26">
        <v>0</v>
      </c>
      <c r="G28" s="26">
        <v>0</v>
      </c>
      <c r="H28" s="34">
        <f t="shared" si="3"/>
        <v>0</v>
      </c>
    </row>
    <row r="29" spans="2:8" ht="25.9" customHeight="1" x14ac:dyDescent="0.2">
      <c r="B29" s="10" t="s">
        <v>30</v>
      </c>
      <c r="C29" s="25">
        <v>0</v>
      </c>
      <c r="D29" s="25">
        <v>0</v>
      </c>
      <c r="E29" s="30">
        <f t="shared" si="2"/>
        <v>0</v>
      </c>
      <c r="F29" s="26">
        <v>0</v>
      </c>
      <c r="G29" s="26">
        <v>0</v>
      </c>
      <c r="H29" s="34">
        <f t="shared" si="3"/>
        <v>0</v>
      </c>
    </row>
    <row r="30" spans="2:8" s="9" customFormat="1" ht="24" x14ac:dyDescent="0.2">
      <c r="B30" s="12" t="s">
        <v>31</v>
      </c>
      <c r="C30" s="7">
        <f>SUM(C31:C39)</f>
        <v>2884429</v>
      </c>
      <c r="D30" s="7">
        <f t="shared" ref="D30:H30" si="5">SUM(D31:D39)</f>
        <v>0</v>
      </c>
      <c r="E30" s="29">
        <f t="shared" si="5"/>
        <v>2884429</v>
      </c>
      <c r="F30" s="7">
        <f t="shared" si="5"/>
        <v>681217</v>
      </c>
      <c r="G30" s="7">
        <f t="shared" si="5"/>
        <v>681217</v>
      </c>
      <c r="H30" s="29">
        <f t="shared" si="5"/>
        <v>2203212</v>
      </c>
    </row>
    <row r="31" spans="2:8" x14ac:dyDescent="0.2">
      <c r="B31" s="10" t="s">
        <v>32</v>
      </c>
      <c r="C31" s="25">
        <v>145795</v>
      </c>
      <c r="D31" s="25">
        <v>0</v>
      </c>
      <c r="E31" s="30">
        <f t="shared" si="2"/>
        <v>145795</v>
      </c>
      <c r="F31" s="26">
        <v>42074</v>
      </c>
      <c r="G31" s="26">
        <v>42074</v>
      </c>
      <c r="H31" s="34">
        <f t="shared" si="3"/>
        <v>103721</v>
      </c>
    </row>
    <row r="32" spans="2:8" x14ac:dyDescent="0.2">
      <c r="B32" s="10" t="s">
        <v>33</v>
      </c>
      <c r="C32" s="25">
        <v>91337</v>
      </c>
      <c r="D32" s="25">
        <v>0</v>
      </c>
      <c r="E32" s="30">
        <f t="shared" si="2"/>
        <v>91337</v>
      </c>
      <c r="F32" s="26">
        <v>41925</v>
      </c>
      <c r="G32" s="26">
        <v>41925</v>
      </c>
      <c r="H32" s="34">
        <f t="shared" si="3"/>
        <v>49412</v>
      </c>
    </row>
    <row r="33" spans="2:8" ht="24" x14ac:dyDescent="0.2">
      <c r="B33" s="10" t="s">
        <v>34</v>
      </c>
      <c r="C33" s="25">
        <v>617871</v>
      </c>
      <c r="D33" s="25">
        <v>0</v>
      </c>
      <c r="E33" s="30">
        <f t="shared" si="2"/>
        <v>617871</v>
      </c>
      <c r="F33" s="26">
        <v>72000</v>
      </c>
      <c r="G33" s="26">
        <v>72000</v>
      </c>
      <c r="H33" s="34">
        <f t="shared" si="3"/>
        <v>545871</v>
      </c>
    </row>
    <row r="34" spans="2:8" ht="24.6" customHeight="1" x14ac:dyDescent="0.2">
      <c r="B34" s="10" t="s">
        <v>35</v>
      </c>
      <c r="C34" s="25">
        <v>440569</v>
      </c>
      <c r="D34" s="25">
        <v>0</v>
      </c>
      <c r="E34" s="30">
        <f t="shared" si="2"/>
        <v>440569</v>
      </c>
      <c r="F34" s="26">
        <v>180494</v>
      </c>
      <c r="G34" s="26">
        <v>180494</v>
      </c>
      <c r="H34" s="34">
        <f t="shared" si="3"/>
        <v>260075</v>
      </c>
    </row>
    <row r="35" spans="2:8" ht="24" x14ac:dyDescent="0.2">
      <c r="B35" s="10" t="s">
        <v>36</v>
      </c>
      <c r="C35" s="25">
        <v>1051576</v>
      </c>
      <c r="D35" s="25">
        <v>0</v>
      </c>
      <c r="E35" s="30">
        <f t="shared" si="2"/>
        <v>1051576</v>
      </c>
      <c r="F35" s="26">
        <v>217853</v>
      </c>
      <c r="G35" s="26">
        <v>217853</v>
      </c>
      <c r="H35" s="34">
        <f t="shared" si="3"/>
        <v>833723</v>
      </c>
    </row>
    <row r="36" spans="2:8" ht="24" x14ac:dyDescent="0.2">
      <c r="B36" s="10" t="s">
        <v>37</v>
      </c>
      <c r="C36" s="25">
        <v>107456</v>
      </c>
      <c r="D36" s="25">
        <v>0</v>
      </c>
      <c r="E36" s="30">
        <f t="shared" si="2"/>
        <v>107456</v>
      </c>
      <c r="F36" s="26">
        <v>37706</v>
      </c>
      <c r="G36" s="26">
        <v>37706</v>
      </c>
      <c r="H36" s="34">
        <f t="shared" si="3"/>
        <v>69750</v>
      </c>
    </row>
    <row r="37" spans="2:8" x14ac:dyDescent="0.2">
      <c r="B37" s="10" t="s">
        <v>38</v>
      </c>
      <c r="C37" s="25">
        <v>107456</v>
      </c>
      <c r="D37" s="25">
        <v>0</v>
      </c>
      <c r="E37" s="30">
        <f t="shared" si="2"/>
        <v>107456</v>
      </c>
      <c r="F37" s="26">
        <v>0</v>
      </c>
      <c r="G37" s="26">
        <v>0</v>
      </c>
      <c r="H37" s="34">
        <f t="shared" si="3"/>
        <v>107456</v>
      </c>
    </row>
    <row r="38" spans="2:8" x14ac:dyDescent="0.2">
      <c r="B38" s="10" t="s">
        <v>39</v>
      </c>
      <c r="C38" s="25">
        <v>214912</v>
      </c>
      <c r="D38" s="25">
        <v>0</v>
      </c>
      <c r="E38" s="30">
        <f t="shared" si="2"/>
        <v>214912</v>
      </c>
      <c r="F38" s="26">
        <v>23466</v>
      </c>
      <c r="G38" s="26">
        <v>23466</v>
      </c>
      <c r="H38" s="34">
        <f t="shared" si="3"/>
        <v>191446</v>
      </c>
    </row>
    <row r="39" spans="2:8" x14ac:dyDescent="0.2">
      <c r="B39" s="10" t="s">
        <v>40</v>
      </c>
      <c r="C39" s="25">
        <v>107457</v>
      </c>
      <c r="D39" s="25">
        <v>0</v>
      </c>
      <c r="E39" s="30">
        <f t="shared" si="2"/>
        <v>107457</v>
      </c>
      <c r="F39" s="26">
        <v>65699</v>
      </c>
      <c r="G39" s="26">
        <v>65699</v>
      </c>
      <c r="H39" s="34">
        <f t="shared" si="3"/>
        <v>41758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9">
        <f t="shared" si="6"/>
        <v>0</v>
      </c>
      <c r="F40" s="7">
        <f t="shared" si="6"/>
        <v>0</v>
      </c>
      <c r="G40" s="7">
        <f t="shared" si="6"/>
        <v>0</v>
      </c>
      <c r="H40" s="29">
        <f t="shared" si="6"/>
        <v>0</v>
      </c>
    </row>
    <row r="41" spans="2:8" ht="24" x14ac:dyDescent="0.2">
      <c r="B41" s="10" t="s">
        <v>42</v>
      </c>
      <c r="C41" s="25">
        <v>0</v>
      </c>
      <c r="D41" s="25">
        <v>0</v>
      </c>
      <c r="E41" s="30">
        <f t="shared" si="2"/>
        <v>0</v>
      </c>
      <c r="F41" s="26">
        <v>0</v>
      </c>
      <c r="G41" s="26">
        <v>0</v>
      </c>
      <c r="H41" s="34">
        <f t="shared" si="3"/>
        <v>0</v>
      </c>
    </row>
    <row r="42" spans="2:8" x14ac:dyDescent="0.2">
      <c r="B42" s="10" t="s">
        <v>43</v>
      </c>
      <c r="C42" s="25">
        <v>0</v>
      </c>
      <c r="D42" s="25">
        <v>0</v>
      </c>
      <c r="E42" s="30">
        <f t="shared" si="2"/>
        <v>0</v>
      </c>
      <c r="F42" s="26">
        <v>0</v>
      </c>
      <c r="G42" s="26">
        <v>0</v>
      </c>
      <c r="H42" s="34">
        <f t="shared" si="3"/>
        <v>0</v>
      </c>
    </row>
    <row r="43" spans="2:8" x14ac:dyDescent="0.2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v>0</v>
      </c>
      <c r="H43" s="34">
        <f t="shared" si="3"/>
        <v>0</v>
      </c>
    </row>
    <row r="44" spans="2:8" x14ac:dyDescent="0.2">
      <c r="B44" s="10" t="s">
        <v>45</v>
      </c>
      <c r="C44" s="25">
        <v>0</v>
      </c>
      <c r="D44" s="25">
        <v>0</v>
      </c>
      <c r="E44" s="30">
        <f t="shared" si="2"/>
        <v>0</v>
      </c>
      <c r="F44" s="26">
        <v>0</v>
      </c>
      <c r="G44" s="26">
        <v>0</v>
      </c>
      <c r="H44" s="34">
        <f t="shared" si="3"/>
        <v>0</v>
      </c>
    </row>
    <row r="45" spans="2:8" x14ac:dyDescent="0.2">
      <c r="B45" s="10" t="s">
        <v>46</v>
      </c>
      <c r="C45" s="25">
        <v>0</v>
      </c>
      <c r="D45" s="25">
        <v>0</v>
      </c>
      <c r="E45" s="30">
        <f t="shared" si="2"/>
        <v>0</v>
      </c>
      <c r="F45" s="26">
        <v>0</v>
      </c>
      <c r="G45" s="26">
        <v>0</v>
      </c>
      <c r="H45" s="34">
        <f t="shared" si="3"/>
        <v>0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3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3"/>
        <v>0</v>
      </c>
    </row>
    <row r="48" spans="2:8" x14ac:dyDescent="0.2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v>0</v>
      </c>
      <c r="H48" s="34">
        <f t="shared" si="3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1692000</v>
      </c>
      <c r="D50" s="7">
        <f t="shared" ref="D50:H50" si="7">SUM(D51:D59)</f>
        <v>0</v>
      </c>
      <c r="E50" s="29">
        <f t="shared" si="7"/>
        <v>1692000</v>
      </c>
      <c r="F50" s="7">
        <f t="shared" si="7"/>
        <v>87864</v>
      </c>
      <c r="G50" s="7">
        <f t="shared" si="7"/>
        <v>87864</v>
      </c>
      <c r="H50" s="29">
        <f t="shared" si="7"/>
        <v>1604136</v>
      </c>
    </row>
    <row r="51" spans="2:8" x14ac:dyDescent="0.2">
      <c r="B51" s="10" t="s">
        <v>52</v>
      </c>
      <c r="C51" s="25">
        <v>1117000</v>
      </c>
      <c r="D51" s="25">
        <v>0</v>
      </c>
      <c r="E51" s="30">
        <f t="shared" si="2"/>
        <v>1117000</v>
      </c>
      <c r="F51" s="26">
        <v>43053</v>
      </c>
      <c r="G51" s="26">
        <v>43053</v>
      </c>
      <c r="H51" s="34">
        <f t="shared" si="3"/>
        <v>1073947</v>
      </c>
    </row>
    <row r="52" spans="2:8" x14ac:dyDescent="0.2">
      <c r="B52" s="10" t="s">
        <v>53</v>
      </c>
      <c r="C52" s="25">
        <v>0</v>
      </c>
      <c r="D52" s="25">
        <v>0</v>
      </c>
      <c r="E52" s="30">
        <f t="shared" si="2"/>
        <v>0</v>
      </c>
      <c r="F52" s="26">
        <v>0</v>
      </c>
      <c r="G52" s="26">
        <v>0</v>
      </c>
      <c r="H52" s="34">
        <f t="shared" si="3"/>
        <v>0</v>
      </c>
    </row>
    <row r="53" spans="2:8" ht="24" x14ac:dyDescent="0.2">
      <c r="B53" s="10" t="s">
        <v>54</v>
      </c>
      <c r="C53" s="25">
        <v>0</v>
      </c>
      <c r="D53" s="25">
        <v>0</v>
      </c>
      <c r="E53" s="30">
        <f t="shared" si="2"/>
        <v>0</v>
      </c>
      <c r="F53" s="26">
        <v>0</v>
      </c>
      <c r="G53" s="26">
        <v>0</v>
      </c>
      <c r="H53" s="34">
        <f t="shared" si="3"/>
        <v>0</v>
      </c>
    </row>
    <row r="54" spans="2:8" x14ac:dyDescent="0.2">
      <c r="B54" s="10" t="s">
        <v>55</v>
      </c>
      <c r="C54" s="25">
        <v>450000</v>
      </c>
      <c r="D54" s="25">
        <v>0</v>
      </c>
      <c r="E54" s="30">
        <f t="shared" si="2"/>
        <v>450000</v>
      </c>
      <c r="F54" s="26">
        <v>0</v>
      </c>
      <c r="G54" s="26">
        <v>0</v>
      </c>
      <c r="H54" s="34">
        <f t="shared" si="3"/>
        <v>450000</v>
      </c>
    </row>
    <row r="55" spans="2:8" x14ac:dyDescent="0.2">
      <c r="B55" s="10" t="s">
        <v>56</v>
      </c>
      <c r="C55" s="25">
        <v>0</v>
      </c>
      <c r="D55" s="25">
        <v>0</v>
      </c>
      <c r="E55" s="30">
        <f t="shared" si="2"/>
        <v>0</v>
      </c>
      <c r="F55" s="26">
        <v>0</v>
      </c>
      <c r="G55" s="26">
        <v>0</v>
      </c>
      <c r="H55" s="34">
        <f t="shared" si="3"/>
        <v>0</v>
      </c>
    </row>
    <row r="56" spans="2:8" x14ac:dyDescent="0.2">
      <c r="B56" s="10" t="s">
        <v>57</v>
      </c>
      <c r="C56" s="25">
        <v>125000</v>
      </c>
      <c r="D56" s="25">
        <v>0</v>
      </c>
      <c r="E56" s="30">
        <f t="shared" si="2"/>
        <v>125000</v>
      </c>
      <c r="F56" s="26">
        <v>44811</v>
      </c>
      <c r="G56" s="26">
        <v>44811</v>
      </c>
      <c r="H56" s="34">
        <f t="shared" si="3"/>
        <v>80189</v>
      </c>
    </row>
    <row r="57" spans="2:8" x14ac:dyDescent="0.2">
      <c r="B57" s="10" t="s">
        <v>58</v>
      </c>
      <c r="C57" s="25">
        <v>0</v>
      </c>
      <c r="D57" s="25">
        <v>0</v>
      </c>
      <c r="E57" s="30">
        <f t="shared" si="2"/>
        <v>0</v>
      </c>
      <c r="F57" s="26">
        <v>0</v>
      </c>
      <c r="G57" s="26">
        <v>0</v>
      </c>
      <c r="H57" s="34">
        <f t="shared" si="3"/>
        <v>0</v>
      </c>
    </row>
    <row r="58" spans="2:8" x14ac:dyDescent="0.2">
      <c r="B58" s="10" t="s">
        <v>59</v>
      </c>
      <c r="C58" s="25">
        <v>0</v>
      </c>
      <c r="D58" s="25">
        <v>0</v>
      </c>
      <c r="E58" s="30">
        <f t="shared" si="2"/>
        <v>0</v>
      </c>
      <c r="F58" s="26">
        <v>0</v>
      </c>
      <c r="G58" s="26">
        <v>0</v>
      </c>
      <c r="H58" s="34">
        <f t="shared" si="3"/>
        <v>0</v>
      </c>
    </row>
    <row r="59" spans="2:8" x14ac:dyDescent="0.2">
      <c r="B59" s="10" t="s">
        <v>60</v>
      </c>
      <c r="C59" s="25">
        <v>0</v>
      </c>
      <c r="D59" s="25">
        <v>0</v>
      </c>
      <c r="E59" s="30">
        <f t="shared" si="2"/>
        <v>0</v>
      </c>
      <c r="F59" s="26">
        <v>0</v>
      </c>
      <c r="G59" s="26">
        <v>0</v>
      </c>
      <c r="H59" s="34">
        <f t="shared" si="3"/>
        <v>0</v>
      </c>
    </row>
    <row r="60" spans="2:8" s="9" customFormat="1" x14ac:dyDescent="0.2">
      <c r="B60" s="6" t="s">
        <v>61</v>
      </c>
      <c r="C60" s="7">
        <f>SUM(C61:C63)</f>
        <v>22632319</v>
      </c>
      <c r="D60" s="7">
        <f t="shared" ref="D60:H60" si="8">SUM(D61:D63)</f>
        <v>0</v>
      </c>
      <c r="E60" s="29">
        <f t="shared" si="8"/>
        <v>22632319</v>
      </c>
      <c r="F60" s="7">
        <f t="shared" si="8"/>
        <v>6298294</v>
      </c>
      <c r="G60" s="7">
        <f t="shared" si="8"/>
        <v>6298294</v>
      </c>
      <c r="H60" s="29">
        <f t="shared" si="8"/>
        <v>16334025</v>
      </c>
    </row>
    <row r="61" spans="2:8" x14ac:dyDescent="0.2">
      <c r="B61" s="10" t="s">
        <v>62</v>
      </c>
      <c r="C61" s="25">
        <v>22632319</v>
      </c>
      <c r="D61" s="25">
        <v>0</v>
      </c>
      <c r="E61" s="30">
        <f t="shared" si="2"/>
        <v>22632319</v>
      </c>
      <c r="F61" s="26">
        <v>6298294</v>
      </c>
      <c r="G61" s="26">
        <v>6298294</v>
      </c>
      <c r="H61" s="34">
        <f t="shared" si="3"/>
        <v>16334025</v>
      </c>
    </row>
    <row r="62" spans="2:8" x14ac:dyDescent="0.2">
      <c r="B62" s="10" t="s">
        <v>63</v>
      </c>
      <c r="C62" s="25">
        <v>0</v>
      </c>
      <c r="D62" s="25">
        <v>0</v>
      </c>
      <c r="E62" s="30">
        <f t="shared" si="2"/>
        <v>0</v>
      </c>
      <c r="F62" s="26">
        <v>0</v>
      </c>
      <c r="G62" s="26">
        <v>0</v>
      </c>
      <c r="H62" s="34">
        <f t="shared" si="3"/>
        <v>0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4">SUM(D86,D94,D104,D114,D124,D134,D138,D147,D151)</f>
        <v>0</v>
      </c>
      <c r="E85" s="31">
        <f t="shared" si="14"/>
        <v>0</v>
      </c>
      <c r="F85" s="17">
        <f t="shared" si="14"/>
        <v>0</v>
      </c>
      <c r="G85" s="17">
        <f t="shared" si="14"/>
        <v>0</v>
      </c>
      <c r="H85" s="31">
        <f t="shared" si="14"/>
        <v>0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24" x14ac:dyDescent="0.2">
      <c r="B94" s="20" t="s">
        <v>21</v>
      </c>
      <c r="C94" s="7">
        <f>SUM(C95:C103)</f>
        <v>0</v>
      </c>
      <c r="D94" s="7">
        <f t="shared" ref="D94:H94" si="18">SUM(D95:D103)</f>
        <v>0</v>
      </c>
      <c r="E94" s="29">
        <f t="shared" si="18"/>
        <v>0</v>
      </c>
      <c r="F94" s="7">
        <f t="shared" si="18"/>
        <v>0</v>
      </c>
      <c r="G94" s="7">
        <f t="shared" si="18"/>
        <v>0</v>
      </c>
      <c r="H94" s="29">
        <f t="shared" si="18"/>
        <v>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17"/>
        <v>0</v>
      </c>
      <c r="F95" s="26">
        <v>0</v>
      </c>
      <c r="G95" s="26">
        <v>0</v>
      </c>
      <c r="H95" s="34">
        <f t="shared" si="16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17"/>
        <v>0</v>
      </c>
      <c r="F98" s="26">
        <v>0</v>
      </c>
      <c r="G98" s="26">
        <v>0</v>
      </c>
      <c r="H98" s="34">
        <f t="shared" si="16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17"/>
        <v>0</v>
      </c>
      <c r="F99" s="26">
        <v>0</v>
      </c>
      <c r="G99" s="26">
        <v>0</v>
      </c>
      <c r="H99" s="34">
        <f t="shared" si="16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0</v>
      </c>
      <c r="E101" s="30">
        <f t="shared" si="17"/>
        <v>0</v>
      </c>
      <c r="F101" s="26">
        <v>0</v>
      </c>
      <c r="G101" s="26">
        <v>0</v>
      </c>
      <c r="H101" s="34">
        <f t="shared" si="16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19">SUM(D105:D113)</f>
        <v>0</v>
      </c>
      <c r="E104" s="29">
        <f t="shared" si="19"/>
        <v>0</v>
      </c>
      <c r="F104" s="7">
        <f t="shared" si="19"/>
        <v>0</v>
      </c>
      <c r="G104" s="7">
        <f t="shared" si="19"/>
        <v>0</v>
      </c>
      <c r="H104" s="29">
        <f t="shared" si="19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17"/>
        <v>0</v>
      </c>
      <c r="F107" s="26">
        <v>0</v>
      </c>
      <c r="G107" s="26">
        <v>0</v>
      </c>
      <c r="H107" s="34">
        <f t="shared" si="16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17"/>
        <v>0</v>
      </c>
      <c r="F108" s="26">
        <v>0</v>
      </c>
      <c r="G108" s="26">
        <v>0</v>
      </c>
      <c r="H108" s="34">
        <f t="shared" si="16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17"/>
        <v>0</v>
      </c>
      <c r="F109" s="26">
        <v>0</v>
      </c>
      <c r="G109" s="26">
        <v>0</v>
      </c>
      <c r="H109" s="34">
        <f t="shared" si="16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17"/>
        <v>0</v>
      </c>
      <c r="F111" s="26">
        <v>0</v>
      </c>
      <c r="G111" s="26">
        <v>0</v>
      </c>
      <c r="H111" s="34">
        <f t="shared" si="16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17"/>
        <v>0</v>
      </c>
      <c r="F112" s="26">
        <v>0</v>
      </c>
      <c r="G112" s="26">
        <v>0</v>
      </c>
      <c r="H112" s="34">
        <f t="shared" si="16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 t="shared" ref="D124:H124" si="21">SUM(D125:D133)</f>
        <v>0</v>
      </c>
      <c r="E124" s="29">
        <f t="shared" si="21"/>
        <v>0</v>
      </c>
      <c r="F124" s="7">
        <f t="shared" si="21"/>
        <v>0</v>
      </c>
      <c r="G124" s="7">
        <f t="shared" si="21"/>
        <v>0</v>
      </c>
      <c r="H124" s="29">
        <f t="shared" si="21"/>
        <v>0</v>
      </c>
    </row>
    <row r="125" spans="2:8" x14ac:dyDescent="0.2">
      <c r="B125" s="10" t="s">
        <v>52</v>
      </c>
      <c r="C125" s="25">
        <v>0</v>
      </c>
      <c r="D125" s="25">
        <v>0</v>
      </c>
      <c r="E125" s="30">
        <f t="shared" si="17"/>
        <v>0</v>
      </c>
      <c r="F125" s="26">
        <v>0</v>
      </c>
      <c r="G125" s="26">
        <v>0</v>
      </c>
      <c r="H125" s="34">
        <f t="shared" si="16"/>
        <v>0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17"/>
        <v>0</v>
      </c>
      <c r="F126" s="26">
        <v>0</v>
      </c>
      <c r="G126" s="26">
        <v>0</v>
      </c>
      <c r="H126" s="34">
        <f t="shared" si="16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17"/>
        <v>0</v>
      </c>
      <c r="F127" s="26">
        <v>0</v>
      </c>
      <c r="G127" s="26">
        <v>0</v>
      </c>
      <c r="H127" s="34">
        <f t="shared" si="16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17"/>
        <v>0</v>
      </c>
      <c r="F128" s="26">
        <v>0</v>
      </c>
      <c r="G128" s="26">
        <v>0</v>
      </c>
      <c r="H128" s="34">
        <f t="shared" si="16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17"/>
        <v>0</v>
      </c>
      <c r="F129" s="26">
        <v>0</v>
      </c>
      <c r="G129" s="26">
        <v>0</v>
      </c>
      <c r="H129" s="34">
        <f t="shared" si="16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17"/>
        <v>0</v>
      </c>
      <c r="F130" s="26">
        <v>0</v>
      </c>
      <c r="G130" s="26">
        <v>0</v>
      </c>
      <c r="H130" s="34">
        <f t="shared" si="16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2">SUM(D135:D137)</f>
        <v>0</v>
      </c>
      <c r="E134" s="29">
        <f t="shared" si="22"/>
        <v>0</v>
      </c>
      <c r="F134" s="7">
        <f t="shared" si="22"/>
        <v>0</v>
      </c>
      <c r="G134" s="7">
        <f t="shared" si="22"/>
        <v>0</v>
      </c>
      <c r="H134" s="29">
        <f t="shared" si="22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17"/>
        <v>0</v>
      </c>
      <c r="F135" s="26">
        <v>0</v>
      </c>
      <c r="G135" s="26">
        <v>0</v>
      </c>
      <c r="H135" s="34">
        <f t="shared" si="16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3">SUM(D139:D146)</f>
        <v>0</v>
      </c>
      <c r="E138" s="29">
        <f t="shared" si="23"/>
        <v>0</v>
      </c>
      <c r="F138" s="7">
        <f t="shared" si="23"/>
        <v>0</v>
      </c>
      <c r="G138" s="7">
        <f t="shared" si="23"/>
        <v>0</v>
      </c>
      <c r="H138" s="29">
        <f t="shared" si="23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4">SUM(D148:D150)</f>
        <v>0</v>
      </c>
      <c r="E147" s="29">
        <f t="shared" si="24"/>
        <v>0</v>
      </c>
      <c r="F147" s="7">
        <f t="shared" si="24"/>
        <v>0</v>
      </c>
      <c r="G147" s="7">
        <f t="shared" si="24"/>
        <v>0</v>
      </c>
      <c r="H147" s="29">
        <f t="shared" si="24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25">SUM(D152:D158)</f>
        <v>0</v>
      </c>
      <c r="E151" s="29">
        <f t="shared" si="25"/>
        <v>0</v>
      </c>
      <c r="F151" s="7">
        <f t="shared" si="25"/>
        <v>0</v>
      </c>
      <c r="G151" s="7">
        <f t="shared" si="25"/>
        <v>0</v>
      </c>
      <c r="H151" s="29">
        <f t="shared" si="25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6">SUM(C154:D154)</f>
        <v>0</v>
      </c>
      <c r="F154" s="26">
        <v>0</v>
      </c>
      <c r="G154" s="26">
        <v>0</v>
      </c>
      <c r="H154" s="34">
        <f t="shared" ref="H154:H158" si="27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6"/>
        <v>0</v>
      </c>
      <c r="F155" s="26">
        <v>0</v>
      </c>
      <c r="G155" s="26">
        <v>0</v>
      </c>
      <c r="H155" s="34">
        <f t="shared" si="27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6"/>
        <v>0</v>
      </c>
      <c r="F156" s="26">
        <v>0</v>
      </c>
      <c r="G156" s="26">
        <v>0</v>
      </c>
      <c r="H156" s="34">
        <f t="shared" si="27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6"/>
        <v>0</v>
      </c>
      <c r="F157" s="26">
        <v>0</v>
      </c>
      <c r="G157" s="26">
        <v>0</v>
      </c>
      <c r="H157" s="34">
        <f t="shared" si="27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6"/>
        <v>0</v>
      </c>
      <c r="F158" s="26">
        <v>0</v>
      </c>
      <c r="G158" s="26">
        <v>0</v>
      </c>
      <c r="H158" s="34">
        <f t="shared" si="27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61730093</v>
      </c>
      <c r="D160" s="24">
        <f t="shared" ref="D160:G160" si="28">SUM(D10,D85)</f>
        <v>0</v>
      </c>
      <c r="E160" s="32">
        <f>SUM(E10,E85)</f>
        <v>61730093</v>
      </c>
      <c r="F160" s="24">
        <f t="shared" si="28"/>
        <v>22042523</v>
      </c>
      <c r="G160" s="24">
        <f t="shared" si="28"/>
        <v>22042523</v>
      </c>
      <c r="H160" s="32">
        <f>SUM(H10,H85)</f>
        <v>39687570</v>
      </c>
    </row>
    <row r="161" s="35" customFormat="1" x14ac:dyDescent="0.2"/>
    <row r="162" s="35" customFormat="1" x14ac:dyDescent="0.2"/>
    <row r="163" s="35" customFormat="1" x14ac:dyDescent="0.2"/>
    <row r="164" s="35" customFormat="1" x14ac:dyDescent="0.2"/>
    <row r="165" s="35" customFormat="1" x14ac:dyDescent="0.2"/>
    <row r="166" s="35" customFormat="1" x14ac:dyDescent="0.2"/>
    <row r="167" s="35" customFormat="1" x14ac:dyDescent="0.2"/>
    <row r="168" s="35" customFormat="1" x14ac:dyDescent="0.2"/>
    <row r="169" s="35" customFormat="1" x14ac:dyDescent="0.2"/>
    <row r="170" s="35" customFormat="1" x14ac:dyDescent="0.2"/>
    <row r="171" s="35" customFormat="1" x14ac:dyDescent="0.2"/>
    <row r="172" s="35" customFormat="1" x14ac:dyDescent="0.2"/>
    <row r="173" s="35" customFormat="1" x14ac:dyDescent="0.2"/>
    <row r="174" s="35" customFormat="1" x14ac:dyDescent="0.2"/>
    <row r="175" s="35" customFormat="1" x14ac:dyDescent="0.2"/>
    <row r="17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35433070866141736" bottom="0.74803149606299213" header="0.31496062992125984" footer="0.31496062992125984"/>
  <pageSetup scale="75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EAEPED_OG</vt:lpstr>
      <vt:lpstr>EAEPED_OG!Área_de_impresión</vt:lpstr>
      <vt:lpstr>EAEPED_OG!Títulos_a_imprimir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2022-07-08T16:43:54Z</cp:lastPrinted>
  <dcterms:created xsi:type="dcterms:W3CDTF">2020-01-08T21:14:59Z</dcterms:created>
  <dcterms:modified xsi:type="dcterms:W3CDTF">2022-07-08T16:44:14Z</dcterms:modified>
</cp:coreProperties>
</file>